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1doB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<sst xmlns="http://schemas.openxmlformats.org/spreadsheetml/2006/main" count="18" uniqueCount="18">
  <si>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Case</t>
  </si>
  <si>
    <t>Var 1</t>
  </si>
  <si>
    <t>Rank 1</t>
  </si>
  <si>
    <t>Var 2</t>
  </si>
  <si>
    <t>Rank 2</t>
  </si>
  <si>
    <t>D</t>
  </si>
  <si>
    <t>D2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</si>
  <si>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</si>
  <si>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</si>
  <si>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</si>
  <si>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</si>
  <si>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</si>
  <si>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</si>
  <si>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</si>
  <si>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</si>
  <si>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</si>
  <si>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Spearman r=</t>
  </si>
  <si>
    <t>Pearson R=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</si>
</sst>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  <numFmt numFmtId="166" formatCode="0.00"/>
    <numFmt numFmtId="167" formatCode="0.000"/>
    <numFmt numFmtId="168" formatCode="0.0"/>
  </numFmts>
  <fonts count="10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4.7"/>
      <name val="Arial"/>
      <family val="5"/>
    </font>
    <font>
      <sz val="5.6"/>
      <name val="Arial"/>
      <family val="5"/>
    </font>
    <font>
      <b/>
      <sz val="11.3"/>
      <name val="Arial"/>
      <family val="5"/>
    </font>
    <font>
      <sz val="5.3"/>
      <name val="Arial"/>
      <family val="5"/>
    </font>
    <font>
      <b/>
      <sz val="10.5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5" xfId="0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8" fontId="3" fillId="0" borderId="6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8" xfId="0" applyFont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0" b="1" i="0" u="none" baseline="0">
                <a:latin typeface="Arial"/>
                <a:ea typeface="Arial"/>
                <a:cs typeface="Arial"/>
              </a:rPr>
              <a:t>Spearman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'A1doB1'!$C$4:$C$12</c:f>
              <c:numCache/>
            </c:numRef>
          </c:xVal>
          <c:yVal>
            <c:numRef>
              <c:f>'A1doB1'!$E$4:$E$12</c:f>
              <c:numCache/>
            </c:numRef>
          </c:yVal>
          <c:smooth val="0"/>
        </c:ser>
        <c:axId val="51708470"/>
        <c:axId val="62723047"/>
      </c:scatterChart>
      <c:valAx>
        <c:axId val="517084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60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</c:valAx>
      <c:valAx>
        <c:axId val="6272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60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Pearson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'A1doB1'!$B$4:$B$12</c:f>
              <c:numCache/>
            </c:numRef>
          </c:xVal>
          <c:yVal>
            <c:numRef>
              <c:f>'A1doB1'!$D$4:$D$12</c:f>
              <c:numCache/>
            </c:numRef>
          </c:yVal>
          <c:smooth val="0"/>
        </c:ser>
        <c:axId val="27636512"/>
        <c:axId val="47402017"/>
      </c:scatterChart>
      <c:valAx>
        <c:axId val="27636512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3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</c:val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3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19050</xdr:rowOff>
    </xdr:from>
    <xdr:to>
      <xdr:col>13</xdr:col>
      <xdr:colOff>161925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857625" y="342900"/>
        <a:ext cx="25908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2</xdr:row>
      <xdr:rowOff>76200</xdr:rowOff>
    </xdr:from>
    <xdr:to>
      <xdr:col>18</xdr:col>
      <xdr:colOff>514350</xdr:colOff>
      <xdr:row>14</xdr:row>
      <xdr:rowOff>95250</xdr:rowOff>
    </xdr:to>
    <xdr:graphicFrame>
      <xdr:nvGraphicFramePr>
        <xdr:cNvPr id="2" name="Chart 2"/>
        <xdr:cNvGraphicFramePr/>
      </xdr:nvGraphicFramePr>
      <xdr:xfrm>
        <a:off x="6724650" y="400050"/>
        <a:ext cx="2543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pane xSplit="6" topLeftCell="G1" activePane="topRight" state="frozen"/>
      <selection pane="topLeft" activeCell="R29" sqref="R29"/>
      <selection pane="topRight" activeCell="R29" sqref="R29"/>
    </sheetView>
  </sheetViews>
  <sheetFormatPr defaultColWidth="9.140625" defaultRowHeight="12.75"/>
  <cols>
    <col min="1" max="1" width="7.28125" style="1" customWidth="1"/>
    <col min="2" max="2" width="8.8515625" style="1" customWidth="1"/>
    <col min="3" max="3" width="6.28125" style="1" customWidth="1"/>
    <col min="4" max="4" width="8.57421875" style="1" customWidth="1"/>
    <col min="5" max="5" width="6.140625" style="2" customWidth="1"/>
    <col min="6" max="6" width="7.57421875" style="1" customWidth="1"/>
    <col min="7" max="7" width="7.421875" style="1" customWidth="1"/>
    <col min="8" max="8" width="9.00390625" style="0" customWidth="1"/>
    <col min="9" max="9" width="3.421875" style="1" customWidth="1"/>
    <col min="10" max="10" width="10.28125" style="1" customWidth="1"/>
    <col min="11" max="11" width="3.57421875" style="2" customWidth="1"/>
    <col min="12" max="12" width="11.8515625" style="1" customWidth="1"/>
    <col min="13" max="13" width="4.00390625" style="2" customWidth="1"/>
    <col min="14" max="14" width="11.00390625" style="1" customWidth="1"/>
    <col min="15" max="15" width="3.8515625" style="2" customWidth="1"/>
    <col min="16" max="16" width="9.421875" style="1" customWidth="1"/>
    <col min="17" max="17" width="3.7109375" style="1" customWidth="1"/>
    <col min="18" max="256" width="9.00390625" style="0" customWidth="1"/>
  </cols>
  <sheetData>
    <row r="1" spans="2:15" ht="12.75">
      <c r="B1" s="3"/>
      <c r="C1" s="3"/>
      <c r="D1" s="3"/>
      <c r="E1" s="4"/>
      <c r="F1" s="3"/>
      <c r="G1" s="3"/>
      <c r="H1" s="5"/>
      <c r="I1" s="5"/>
      <c r="J1" s="6"/>
      <c r="K1" s="7"/>
      <c r="L1" s="6"/>
      <c r="M1" s="7"/>
      <c r="N1" s="6"/>
      <c r="O1" s="7"/>
    </row>
    <row r="2" ht="12.75"/>
    <row r="3" spans="1:10" ht="12.75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2" t="s">
        <v>6</v>
      </c>
      <c r="H3" s="13"/>
      <c r="I3" s="13"/>
      <c r="J3" s="13"/>
    </row>
    <row r="4" spans="1:7" ht="12.75">
      <c r="A4" s="14" t="s">
        <v>7</v>
      </c>
      <c r="B4" s="15">
        <v>0.04</v>
      </c>
      <c r="C4" s="16">
        <f>RANK(B4,B4:B12,1)</f>
        <v>4</v>
      </c>
      <c r="D4" s="17">
        <v>2616.9700000000003</v>
      </c>
      <c r="E4" s="18">
        <f>RANK(D4,D4:D12,1)</f>
        <v>2</v>
      </c>
      <c r="F4" s="19">
        <f>C4-E4</f>
        <v>2</v>
      </c>
      <c r="G4" s="19">
        <f>F4*F4</f>
        <v>4</v>
      </c>
    </row>
    <row r="5" spans="1:7" ht="12.75">
      <c r="A5" s="14" t="s">
        <v>8</v>
      </c>
      <c r="B5" s="15">
        <v>0.048</v>
      </c>
      <c r="C5" s="16">
        <f>RANK(B5,B4:B12,1)</f>
        <v>7</v>
      </c>
      <c r="D5" s="17">
        <v>3969</v>
      </c>
      <c r="E5" s="18">
        <f>RANK(D5,D4:D12,1)</f>
        <v>6</v>
      </c>
      <c r="F5" s="19">
        <f>C5-E5</f>
        <v>1</v>
      </c>
      <c r="G5" s="19">
        <f>F5*F5</f>
        <v>1</v>
      </c>
    </row>
    <row r="6" spans="1:7" ht="12.75">
      <c r="A6" s="14" t="s">
        <v>9</v>
      </c>
      <c r="B6" s="15">
        <v>0.046</v>
      </c>
      <c r="C6" s="16">
        <v>5.5</v>
      </c>
      <c r="D6" s="17">
        <v>5261.03</v>
      </c>
      <c r="E6" s="18">
        <f>RANK(D6,D4:D12,1)</f>
        <v>8</v>
      </c>
      <c r="F6" s="19">
        <f>C6-E6</f>
        <v>-2.5</v>
      </c>
      <c r="G6" s="19">
        <f>F6*F6</f>
        <v>6.25</v>
      </c>
    </row>
    <row r="7" spans="1:7" ht="12.75">
      <c r="A7" s="14" t="s">
        <v>10</v>
      </c>
      <c r="B7" s="15">
        <v>0.049</v>
      </c>
      <c r="C7" s="16">
        <f>RANK(B7,B4:B12,1)</f>
        <v>8</v>
      </c>
      <c r="D7" s="17">
        <v>2889.44</v>
      </c>
      <c r="E7" s="18">
        <f>RANK(D7,D4:D12,1)</f>
        <v>3</v>
      </c>
      <c r="F7" s="19">
        <f>C7-E7</f>
        <v>5</v>
      </c>
      <c r="G7" s="19">
        <f>F7*F7</f>
        <v>25</v>
      </c>
    </row>
    <row r="8" spans="1:7" ht="12.75">
      <c r="A8" s="14" t="s">
        <v>11</v>
      </c>
      <c r="B8" s="15">
        <v>0.053</v>
      </c>
      <c r="C8" s="16">
        <f>RANK(B8,B4:B12,1)</f>
        <v>9</v>
      </c>
      <c r="D8" s="17">
        <v>5425.75</v>
      </c>
      <c r="E8" s="18">
        <f>RANK(D8,D4:D12,1)</f>
        <v>9</v>
      </c>
      <c r="F8" s="19">
        <f>C8-E8</f>
        <v>0</v>
      </c>
      <c r="G8" s="19">
        <f>F8*F8</f>
        <v>0</v>
      </c>
    </row>
    <row r="9" spans="1:7" ht="12.75">
      <c r="A9" s="20" t="s">
        <v>12</v>
      </c>
      <c r="B9" s="21">
        <v>0.046</v>
      </c>
      <c r="C9" s="16">
        <v>5.5</v>
      </c>
      <c r="D9" s="22">
        <v>3360.86</v>
      </c>
      <c r="E9" s="18">
        <f>RANK(D9,D4:D12,1)</f>
        <v>5</v>
      </c>
      <c r="F9" s="19">
        <f>C9-E9</f>
        <v>0.5</v>
      </c>
      <c r="G9" s="19">
        <f>F9*F9</f>
        <v>0.25</v>
      </c>
    </row>
    <row r="10" spans="1:7" ht="12.75">
      <c r="A10" s="14" t="s">
        <v>13</v>
      </c>
      <c r="B10" s="23">
        <v>0.039</v>
      </c>
      <c r="C10" s="16">
        <v>1.33</v>
      </c>
      <c r="D10" s="24">
        <v>4022.43</v>
      </c>
      <c r="E10" s="18">
        <f>RANK(D10,D4:D12,1)</f>
        <v>7</v>
      </c>
      <c r="F10" s="19">
        <f>C10-E10</f>
        <v>-5.67</v>
      </c>
      <c r="G10" s="19">
        <f>F10*F10</f>
        <v>32.1489</v>
      </c>
    </row>
    <row r="11" spans="1:7" ht="12.75">
      <c r="A11" s="14" t="s">
        <v>14</v>
      </c>
      <c r="B11" s="23">
        <v>0.039</v>
      </c>
      <c r="C11" s="16">
        <v>1.33</v>
      </c>
      <c r="D11" s="24">
        <v>1833.34</v>
      </c>
      <c r="E11" s="18">
        <f>RANK(D11,D4:D12,1)</f>
        <v>1</v>
      </c>
      <c r="F11" s="19">
        <f>C11-E11</f>
        <v>0.33000000000000007</v>
      </c>
      <c r="G11" s="19">
        <f>F11*F11</f>
        <v>0.10890000000000005</v>
      </c>
    </row>
    <row r="12" spans="1:7" ht="12.75">
      <c r="A12" s="14" t="s">
        <v>15</v>
      </c>
      <c r="B12" s="23">
        <v>0.039</v>
      </c>
      <c r="C12" s="16">
        <v>1.33</v>
      </c>
      <c r="D12" s="24">
        <v>3332.29</v>
      </c>
      <c r="E12" s="18">
        <f>RANK(D12,D4:D12,1)</f>
        <v>4</v>
      </c>
      <c r="F12" s="19">
        <f>C12-E12</f>
        <v>-2.67</v>
      </c>
      <c r="G12" s="19">
        <f>F12*F12</f>
        <v>7.1289</v>
      </c>
    </row>
    <row r="13" spans="6:7" ht="12.75">
      <c r="F13" s="19"/>
      <c r="G13" s="19">
        <f>SUM(G4:G12)</f>
        <v>75.8867</v>
      </c>
    </row>
    <row r="14" spans="1:3" ht="12.75">
      <c r="A14" s="25" t="s">
        <v>16</v>
      </c>
      <c r="B14" s="1"/>
      <c r="C14" s="26">
        <f>1-(6*G13/(9*(9*9-1)))</f>
        <v>0.36761083333333333</v>
      </c>
    </row>
    <row r="15" spans="1:3" ht="12.75">
      <c r="A15" s="25" t="s">
        <v>17</v>
      </c>
      <c r="B15" s="1"/>
      <c r="C15" s="26">
        <f>PEARSON(B4:B12,D4:D12)</f>
        <v>0.5881433560297131</v>
      </c>
    </row>
  </sheetData>
  <printOptions/>
  <pageMargins left="0.7875" right="0.7875" top="0.7875" bottom="0.7875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</dc:creator>
  <cp:keywords/>
  <dc:description/>
  <cp:lastModifiedBy>INA-Naftaplin</cp:lastModifiedBy>
  <cp:lastPrinted>2007-03-24T18:12:18Z</cp:lastPrinted>
  <dcterms:created xsi:type="dcterms:W3CDTF">2003-04-14T18:19:05Z</dcterms:created>
  <dcterms:modified xsi:type="dcterms:W3CDTF">2007-03-22T09:04:43Z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